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D273146D-7F48-4FAA-A65E-0F32D127860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art 1 - Excel Plotting" sheetId="2" r:id="rId1"/>
    <sheet name="Cartesian Linear" sheetId="1" r:id="rId2"/>
    <sheet name="Student Table 2" sheetId="4" r:id="rId3"/>
    <sheet name="Part 2 - Log-Log Plotting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H20" i="4"/>
  <c r="H21" i="4"/>
  <c r="H22" i="4"/>
  <c r="H23" i="4"/>
  <c r="H24" i="4"/>
  <c r="H25" i="4"/>
  <c r="G19" i="4"/>
  <c r="G20" i="4"/>
  <c r="G21" i="4"/>
  <c r="G22" i="4"/>
  <c r="G23" i="4"/>
  <c r="G24" i="4"/>
  <c r="G25" i="4"/>
  <c r="H12" i="4"/>
  <c r="H13" i="4"/>
  <c r="H14" i="4"/>
  <c r="H15" i="4"/>
  <c r="H16" i="4"/>
  <c r="H17" i="4"/>
  <c r="H18" i="4"/>
  <c r="G12" i="4"/>
  <c r="G13" i="4"/>
  <c r="G14" i="4"/>
  <c r="G15" i="4"/>
  <c r="G16" i="4"/>
  <c r="G17" i="4"/>
  <c r="G18" i="4"/>
  <c r="H11" i="4"/>
  <c r="G11" i="4"/>
  <c r="E3" i="1"/>
  <c r="C16" i="1" s="1"/>
  <c r="D16" i="1" s="1"/>
  <c r="C15" i="1" l="1"/>
  <c r="D15" i="1" s="1"/>
  <c r="C8" i="1"/>
  <c r="D8" i="1" s="1"/>
  <c r="C11" i="1"/>
  <c r="D11" i="1" s="1"/>
  <c r="C13" i="1"/>
  <c r="D13" i="1" s="1"/>
  <c r="C12" i="1"/>
  <c r="D12" i="1" s="1"/>
  <c r="C10" i="1"/>
  <c r="D10" i="1" s="1"/>
  <c r="C14" i="1"/>
  <c r="D14" i="1" s="1"/>
  <c r="C17" i="1"/>
  <c r="D17" i="1" s="1"/>
  <c r="C9" i="1"/>
  <c r="D9" i="1" s="1"/>
  <c r="L6" i="1" l="1"/>
  <c r="N6" i="1"/>
  <c r="M6" i="1"/>
</calcChain>
</file>

<file path=xl/sharedStrings.xml><?xml version="1.0" encoding="utf-8"?>
<sst xmlns="http://schemas.openxmlformats.org/spreadsheetml/2006/main" count="61" uniqueCount="49">
  <si>
    <t>no noise</t>
  </si>
  <si>
    <t>noisy</t>
  </si>
  <si>
    <t>t(s)</t>
  </si>
  <si>
    <t>v (m/s)</t>
  </si>
  <si>
    <t>vn (m/s)</t>
  </si>
  <si>
    <t>v0 (m/s)</t>
  </si>
  <si>
    <r>
      <t>a (m/s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</si>
  <si>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t>Noise amplitude</t>
  </si>
  <si>
    <t>enter-&gt;</t>
  </si>
  <si>
    <t>Best Fit Trendline parameters</t>
  </si>
  <si>
    <t>(3 default)</t>
  </si>
  <si>
    <t>(-.15 default)</t>
  </si>
  <si>
    <t>(0.1 default)</t>
  </si>
  <si>
    <t>Slope</t>
  </si>
  <si>
    <t>Intercept</t>
  </si>
  <si>
    <t>Coeff. of Det.</t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</si>
  <si>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</si>
  <si>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v_n (m/s)</t>
  </si>
  <si>
    <t>Student Table 2</t>
  </si>
  <si>
    <t>Effect of different noise amplitude on determination of slope and intercept</t>
  </si>
  <si>
    <t>no noise value</t>
  </si>
  <si>
    <t>Enter your numbers in highlighted cells</t>
  </si>
  <si>
    <r>
      <t>a(m/s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</si>
  <si>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r>
      <t>v</t>
    </r>
    <r>
      <rPr>
        <b/>
        <vertAlign val="subscript"/>
        <sz val="11"/>
        <color indexed="8"/>
        <rFont val="Calibri"/>
        <family val="2"/>
      </rPr>
      <t>0</t>
    </r>
    <r>
      <rPr>
        <b/>
        <sz val="11"/>
        <color indexed="8"/>
        <rFont val="Calibri"/>
        <family val="2"/>
      </rPr>
      <t>(m/s)</t>
    </r>
  </si>
  <si>
    <t>Noise</t>
  </si>
  <si>
    <t xml:space="preserve">Coeffic of </t>
  </si>
  <si>
    <t>%dev from no noise</t>
  </si>
  <si>
    <t>Amplitude</t>
  </si>
  <si>
    <r>
      <t>a(m/s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</si>
  <si>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b = v</t>
    </r>
    <r>
      <rPr>
        <b/>
        <vertAlign val="subscript"/>
        <sz val="11"/>
        <color indexed="8"/>
        <rFont val="Calibri"/>
        <family val="2"/>
      </rPr>
      <t>0</t>
    </r>
    <r>
      <rPr>
        <b/>
        <sz val="11"/>
        <color indexed="8"/>
        <rFont val="Calibri"/>
        <family val="2"/>
      </rPr>
      <t xml:space="preserve"> (m/s)</t>
    </r>
  </si>
  <si>
    <r>
      <t>Det.  R</t>
    </r>
    <r>
      <rPr>
        <b/>
        <vertAlign val="superscript"/>
        <sz val="11"/>
        <color indexed="8"/>
        <rFont val="Calibri"/>
        <family val="2"/>
      </rPr>
      <t>2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</si>
  <si>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a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</si>
  <si>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v</t>
    </r>
    <r>
      <rPr>
        <b/>
        <vertAlign val="subscript"/>
        <sz val="11"/>
        <color indexed="8"/>
        <rFont val="Calibri"/>
        <family val="2"/>
      </rPr>
      <t>0</t>
    </r>
  </si>
  <si>
    <t>eyeball fit</t>
  </si>
  <si>
    <t>NA</t>
  </si>
  <si>
    <t>Table 13-3 Halliday Resnick Walker, 10th ed.</t>
  </si>
  <si>
    <t>Planet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</si>
  <si>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</si>
  <si>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</si>
  <si>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</si>
  <si>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</si>
  <si>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</si>
  <si>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</si>
  <si>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</si>
  <si>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</si>
  <si>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>Pluto</t>
  </si>
  <si>
    <t>Period
T (y)</t>
  </si>
  <si>
    <r>
      <t>T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/a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 xml:space="preserve">
(10^-34 y^2/m^3)</t>
    </r>
  </si>
  <si>
    <t>Semimajor axis a
(10^10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</si>
</sst>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5" fontId="0" fillId="0" borderId="0" xfId="0" applyNumberFormat="1" applyFont="1" applyAlignment="1" applyProtection="1">
      <alignment horizontal="center"/>
    </xf>
    <xf numFmtId="165" fontId="0" fillId="0" borderId="0" xfId="0" applyNumberFormat="1" applyFont="1" applyAlignment="1">
      <alignment horizontal="center"/>
    </xf>
    <xf numFmtId="164" fontId="0" fillId="0" borderId="0" xfId="0" applyNumberForma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65" fontId="0" fillId="0" borderId="2" xfId="0" applyNumberFormat="1" applyBorder="1" applyAlignment="1" applyProtection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Velocity vs Time (no noise)</a:t>
            </a:r>
          </a:p>
        </c:rich>
      </c:tx>
      <c:layout>
        <c:manualLayout>
          <c:xMode val="edge"/>
          <c:yMode val="edge"/>
          <c:x val="0.2519280205655526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6580976863752"/>
          <c:y val="0.18545454545454546"/>
          <c:w val="0.75835475578406153"/>
          <c:h val="0.574545454545454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backward val="0.30000000000000004"/>
            <c:dispRSqr val="1"/>
            <c:dispEq val="1"/>
            <c:trendlineLbl>
              <c:layout>
                <c:manualLayout>
                  <c:x val="5.5565316546228635E-2"/>
                  <c:y val="-0.3315275590551181"/>
                </c:manualLayout>
              </c:layout>
              <c:numFmt formatCode="#,##0.0000" sourceLinked="0"/>
              <c:spPr>
                <a:ln w="12700">
                  <a:solidFill>
                    <a:srgbClr val="000000"/>
                  </a:solidFill>
                </a:ln>
              </c:spPr>
            </c:trendlineLbl>
          </c:trendline>
          <c:xVal>
            <c:numLit>
              <c:formatCode>General</c:formatCode>
              <c:ptCount val="10"/>
              <c:pt idx="0">
                <c:v>0.35</c:v>
              </c:pt>
              <c:pt idx="1">
                <c:v>0.85</c:v>
              </c:pt>
              <c:pt idx="2">
                <c:v>1.35</c:v>
              </c:pt>
              <c:pt idx="3">
                <c:v>1.85</c:v>
              </c:pt>
              <c:pt idx="4">
                <c:v>2.35</c:v>
              </c:pt>
              <c:pt idx="5">
                <c:v>2.85</c:v>
              </c:pt>
              <c:pt idx="6">
                <c:v>3.35</c:v>
              </c:pt>
              <c:pt idx="7">
                <c:v>3.85</c:v>
              </c:pt>
              <c:pt idx="8">
                <c:v>4.3499999999999996</c:v>
              </c:pt>
              <c:pt idx="9">
                <c:v>4.8499999999999996</c:v>
              </c:pt>
            </c:numLit>
          </c:xVal>
          <c:yVal>
            <c:numLit>
              <c:formatCode>General</c:formatCode>
              <c:ptCount val="10"/>
              <c:pt idx="0">
                <c:v>2.9474999999999998</c:v>
              </c:pt>
              <c:pt idx="1">
                <c:v>2.8725000000000001</c:v>
              </c:pt>
              <c:pt idx="2">
                <c:v>2.7974999999999999</c:v>
              </c:pt>
              <c:pt idx="3">
                <c:v>2.7225000000000001</c:v>
              </c:pt>
              <c:pt idx="4">
                <c:v>2.6475</c:v>
              </c:pt>
              <c:pt idx="5">
                <c:v>2.5724999999999998</c:v>
              </c:pt>
              <c:pt idx="6">
                <c:v>2.4975000000000001</c:v>
              </c:pt>
              <c:pt idx="7">
                <c:v>2.4224999999999999</c:v>
              </c:pt>
              <c:pt idx="8">
                <c:v>2.3475000000000001</c:v>
              </c:pt>
              <c:pt idx="9">
                <c:v>2.2725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EA3-43A1-ABFA-479759F4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00352"/>
        <c:axId val="142106624"/>
      </c:scatterChart>
      <c:valAx>
        <c:axId val="14210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1413881748071977"/>
              <c:y val="0.869090909090909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06624"/>
        <c:crosses val="autoZero"/>
        <c:crossBetween val="midCat"/>
      </c:valAx>
      <c:valAx>
        <c:axId val="142106624"/>
        <c:scaling>
          <c:orientation val="minMax"/>
          <c:max val="3.5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(m/s)</a:t>
                </a:r>
              </a:p>
            </c:rich>
          </c:tx>
          <c:layout>
            <c:manualLayout>
              <c:xMode val="edge"/>
              <c:yMode val="edge"/>
              <c:x val="3.8560411311053984E-2"/>
              <c:y val="0.39272727272727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00352"/>
        <c:crosses val="autoZero"/>
        <c:crossBetween val="midCat"/>
        <c:maj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Velocity vs. Time (with noise)</a:t>
            </a:r>
          </a:p>
        </c:rich>
      </c:tx>
      <c:layout>
        <c:manualLayout>
          <c:xMode val="edge"/>
          <c:yMode val="edge"/>
          <c:x val="0.2333338717275725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3119298676134"/>
          <c:y val="0.18248207701670321"/>
          <c:w val="0.75641215047112997"/>
          <c:h val="0.5766433633727822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203782219530251"/>
                  <c:y val="-0.33875893250569955"/>
                </c:manualLayout>
              </c:layout>
              <c:numFmt formatCode="0.0000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Lit>
              <c:formatCode>General</c:formatCode>
              <c:ptCount val="10"/>
              <c:pt idx="0">
                <c:v>0.35</c:v>
              </c:pt>
              <c:pt idx="1">
                <c:v>0.85</c:v>
              </c:pt>
              <c:pt idx="2">
                <c:v>1.35</c:v>
              </c:pt>
              <c:pt idx="3">
                <c:v>1.85</c:v>
              </c:pt>
              <c:pt idx="4">
                <c:v>2.35</c:v>
              </c:pt>
              <c:pt idx="5">
                <c:v>2.85</c:v>
              </c:pt>
              <c:pt idx="6">
                <c:v>3.35</c:v>
              </c:pt>
              <c:pt idx="7">
                <c:v>3.85</c:v>
              </c:pt>
              <c:pt idx="8">
                <c:v>4.3499999999999996</c:v>
              </c:pt>
              <c:pt idx="9">
                <c:v>4.8499999999999996</c:v>
              </c:pt>
            </c:numLit>
          </c:xVal>
          <c:yVal>
            <c:numLit>
              <c:formatCode>General</c:formatCode>
              <c:ptCount val="10"/>
              <c:pt idx="0">
                <c:v>3.0651201158337145</c:v>
              </c:pt>
              <c:pt idx="1">
                <c:v>2.8054464388686244</c:v>
              </c:pt>
              <c:pt idx="2">
                <c:v>2.8071660852996714</c:v>
              </c:pt>
              <c:pt idx="3">
                <c:v>2.4518554444798215</c:v>
              </c:pt>
              <c:pt idx="4">
                <c:v>2.6117585897883515</c:v>
              </c:pt>
              <c:pt idx="5">
                <c:v>2.513536911790081</c:v>
              </c:pt>
              <c:pt idx="6">
                <c:v>2.3595563546223581</c:v>
              </c:pt>
              <c:pt idx="7">
                <c:v>2.5963427885392907</c:v>
              </c:pt>
              <c:pt idx="8">
                <c:v>2.5300874439010781</c:v>
              </c:pt>
              <c:pt idx="9">
                <c:v>2.2900491453953826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7B6-4D12-B1AF-0659DB18A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31968"/>
        <c:axId val="142133888"/>
      </c:scatterChart>
      <c:valAx>
        <c:axId val="14213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1282185880611086"/>
              <c:y val="0.86861467134126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33888"/>
        <c:crosses val="autoZero"/>
        <c:crossBetween val="midCat"/>
      </c:valAx>
      <c:valAx>
        <c:axId val="142133888"/>
        <c:scaling>
          <c:orientation val="minMax"/>
          <c:max val="3.5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V(m/s)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0.39781098530566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31968"/>
        <c:crosses val="autoZero"/>
        <c:crossBetween val="midCat"/>
        <c:majorUnit val="0.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171450</xdr:rowOff>
    </xdr:from>
    <xdr:to>
      <xdr:col>10</xdr:col>
      <xdr:colOff>85725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8C2260-F030-44E9-95B5-44B0868D0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7</xdr:row>
      <xdr:rowOff>0</xdr:rowOff>
    </xdr:from>
    <xdr:to>
      <xdr:col>16</xdr:col>
      <xdr:colOff>0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66283A-129B-4C2E-8513-E4608BD1E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cal-Analysis-v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rtesian linear"/>
      <sheetName val="Student Table 2"/>
      <sheetName val="Sheet2"/>
      <sheetName val="Log-Log Planets"/>
    </sheetNames>
    <sheetDataSet>
      <sheetData sheetId="0"/>
      <sheetData sheetId="1">
        <row r="7">
          <cell r="A7">
            <v>0.35</v>
          </cell>
          <cell r="B7">
            <v>2.9474999999999998</v>
          </cell>
        </row>
        <row r="8">
          <cell r="A8">
            <v>0.85</v>
          </cell>
          <cell r="B8">
            <v>2.8725000000000001</v>
          </cell>
        </row>
        <row r="9">
          <cell r="A9">
            <v>1.35</v>
          </cell>
          <cell r="B9">
            <v>2.7974999999999999</v>
          </cell>
        </row>
        <row r="10">
          <cell r="A10">
            <v>1.85</v>
          </cell>
          <cell r="B10">
            <v>2.7225000000000001</v>
          </cell>
        </row>
        <row r="11">
          <cell r="A11">
            <v>2.35</v>
          </cell>
          <cell r="B11">
            <v>2.6475</v>
          </cell>
        </row>
        <row r="12">
          <cell r="A12">
            <v>2.85</v>
          </cell>
          <cell r="B12">
            <v>2.5724999999999998</v>
          </cell>
        </row>
        <row r="13">
          <cell r="A13">
            <v>3.35</v>
          </cell>
          <cell r="B13">
            <v>2.4975000000000001</v>
          </cell>
        </row>
        <row r="14">
          <cell r="A14">
            <v>3.85</v>
          </cell>
          <cell r="B14">
            <v>2.4224999999999999</v>
          </cell>
        </row>
        <row r="15">
          <cell r="A15">
            <v>4.3499999999999996</v>
          </cell>
          <cell r="B15">
            <v>2.3475000000000001</v>
          </cell>
        </row>
        <row r="16">
          <cell r="A16">
            <v>4.8499999999999996</v>
          </cell>
          <cell r="B16">
            <v>2.2725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B77E-78CE-41E3-B39A-6429B25AC7FE}">
  <dimension ref="B2:D13"/>
  <sheetViews>
    <sheetView tabSelected="1" workbookViewId="0">
      <selection activeCell="D14" sqref="D14"/>
    </sheetView>
  </sheetViews>
  <sheetFormatPr defaultRowHeight="15" x14ac:dyDescent="0.25"/>
  <sheetData>
    <row r="2" spans="2:4" x14ac:dyDescent="0.25">
      <c r="C2" t="s">
        <v>0</v>
      </c>
      <c r="D2" t="s">
        <v>1</v>
      </c>
    </row>
    <row r="3" spans="2:4" x14ac:dyDescent="0.25">
      <c r="B3" t="s">
        <v>2</v>
      </c>
      <c r="C3" t="s">
        <v>3</v>
      </c>
      <c r="D3" t="s">
        <v>17</v>
      </c>
    </row>
    <row r="4" spans="2:4" x14ac:dyDescent="0.25">
      <c r="B4">
        <v>0.35</v>
      </c>
      <c r="C4" s="11">
        <v>2.9474999999999998</v>
      </c>
      <c r="D4">
        <v>2.786</v>
      </c>
    </row>
    <row r="5" spans="2:4" x14ac:dyDescent="0.25">
      <c r="B5">
        <v>0.85</v>
      </c>
      <c r="C5" s="11">
        <v>2.8725000000000001</v>
      </c>
      <c r="D5">
        <v>3.1429999999999998</v>
      </c>
    </row>
    <row r="6" spans="2:4" x14ac:dyDescent="0.25">
      <c r="B6">
        <v>1.35</v>
      </c>
      <c r="C6" s="11">
        <v>2.7974999999999999</v>
      </c>
      <c r="D6">
        <v>2.54</v>
      </c>
    </row>
    <row r="7" spans="2:4" x14ac:dyDescent="0.25">
      <c r="B7">
        <v>1.85</v>
      </c>
      <c r="C7" s="11">
        <v>2.7225000000000001</v>
      </c>
      <c r="D7">
        <v>2.7189999999999999</v>
      </c>
    </row>
    <row r="8" spans="2:4" x14ac:dyDescent="0.25">
      <c r="B8">
        <v>2.35</v>
      </c>
      <c r="C8" s="11">
        <v>2.6475</v>
      </c>
      <c r="D8">
        <v>2.8570000000000002</v>
      </c>
    </row>
    <row r="9" spans="2:4" x14ac:dyDescent="0.25">
      <c r="B9">
        <v>2.85</v>
      </c>
      <c r="C9" s="11">
        <v>2.5724999999999998</v>
      </c>
      <c r="D9">
        <v>2.8050000000000002</v>
      </c>
    </row>
    <row r="10" spans="2:4" x14ac:dyDescent="0.25">
      <c r="B10">
        <v>3.35</v>
      </c>
      <c r="C10" s="11">
        <v>2.4975000000000001</v>
      </c>
      <c r="D10">
        <v>2.2570000000000001</v>
      </c>
    </row>
    <row r="11" spans="2:4" x14ac:dyDescent="0.25">
      <c r="B11">
        <v>3.85</v>
      </c>
      <c r="C11" s="11">
        <v>2.4224999999999999</v>
      </c>
      <c r="D11">
        <v>2.5960000000000001</v>
      </c>
    </row>
    <row r="12" spans="2:4" x14ac:dyDescent="0.25">
      <c r="B12">
        <v>4.3499999999999996</v>
      </c>
      <c r="C12" s="11">
        <v>2.3475000000000001</v>
      </c>
      <c r="D12">
        <v>2.2429999999999999</v>
      </c>
    </row>
    <row r="13" spans="2:4" x14ac:dyDescent="0.25">
      <c r="B13">
        <v>4.8499999999999996</v>
      </c>
      <c r="C13" s="11">
        <v>2.2725</v>
      </c>
      <c r="D13">
        <v>2.3769999999999998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2"/>
  <sheetViews>
    <sheetView workbookViewId="0">
      <selection activeCell="L6" sqref="L6"/>
    </sheetView>
  </sheetViews>
  <sheetFormatPr defaultRowHeight="15" x14ac:dyDescent="0.25"/>
  <cols>
    <col min="1" max="1" width="3.42578125" customWidth="1"/>
  </cols>
  <sheetData>
    <row r="2" spans="2:14" ht="17.25" x14ac:dyDescent="0.25">
      <c r="C2" s="27" t="s">
        <v>5</v>
      </c>
      <c r="D2" s="1"/>
      <c r="E2" s="27" t="s">
        <v>6</v>
      </c>
      <c r="G2" s="28" t="s">
        <v>7</v>
      </c>
    </row>
    <row r="3" spans="2:14" x14ac:dyDescent="0.25">
      <c r="B3" s="4" t="s">
        <v>8</v>
      </c>
      <c r="C3" s="1">
        <v>3</v>
      </c>
      <c r="D3" s="4" t="s">
        <v>8</v>
      </c>
      <c r="E3" s="1">
        <f>-0.15</f>
        <v>-0.15</v>
      </c>
      <c r="F3" s="4" t="s">
        <v>8</v>
      </c>
      <c r="G3" s="5">
        <v>0.05</v>
      </c>
      <c r="L3" s="6" t="s">
        <v>9</v>
      </c>
    </row>
    <row r="4" spans="2:14" x14ac:dyDescent="0.25">
      <c r="C4" s="1" t="s">
        <v>10</v>
      </c>
      <c r="E4" s="7" t="s">
        <v>11</v>
      </c>
      <c r="G4" t="s">
        <v>12</v>
      </c>
      <c r="L4" s="8" t="s">
        <v>13</v>
      </c>
      <c r="M4" s="8" t="s">
        <v>14</v>
      </c>
      <c r="N4" s="8" t="s">
        <v>15</v>
      </c>
    </row>
    <row r="5" spans="2:14" ht="17.25" x14ac:dyDescent="0.25">
      <c r="C5" s="1"/>
      <c r="E5" s="7"/>
      <c r="L5" s="2" t="s">
        <v>6</v>
      </c>
      <c r="M5" s="2" t="s">
        <v>5</v>
      </c>
      <c r="N5" s="8" t="s">
        <v>16</v>
      </c>
    </row>
    <row r="6" spans="2:14" x14ac:dyDescent="0.25">
      <c r="C6" t="s">
        <v>0</v>
      </c>
      <c r="D6" s="1" t="s">
        <v>1</v>
      </c>
      <c r="L6" s="9">
        <f ca="1">INDEX(LINEST(D8:D17,B8:B17),1)</f>
        <v>-0.15652896604728439</v>
      </c>
      <c r="M6" s="10">
        <f ca="1">INDEX(LINEST(D8:D17,B8:B17),2)</f>
        <v>3.0077423313735947</v>
      </c>
      <c r="N6" s="10">
        <f ca="1">INDEX(LINEST(D8:D17,B8:B17, ,TRUE),3)</f>
        <v>0.88145558045608019</v>
      </c>
    </row>
    <row r="7" spans="2:14" x14ac:dyDescent="0.25">
      <c r="B7" s="27" t="s">
        <v>2</v>
      </c>
      <c r="C7" s="28" t="s">
        <v>3</v>
      </c>
      <c r="D7" s="28" t="s">
        <v>4</v>
      </c>
    </row>
    <row r="8" spans="2:14" x14ac:dyDescent="0.25">
      <c r="B8" s="1">
        <v>0.35</v>
      </c>
      <c r="C8" s="3">
        <f>$C$3+$E$3*B8</f>
        <v>2.9474999999999998</v>
      </c>
      <c r="D8" s="3">
        <f ca="1">C8*(1+$G$3*2*(RAND()-0.5))</f>
        <v>2.9201947970560793</v>
      </c>
    </row>
    <row r="9" spans="2:14" x14ac:dyDescent="0.25">
      <c r="B9" s="1">
        <v>0.85</v>
      </c>
      <c r="C9" s="3">
        <f t="shared" ref="C9:C17" si="0">$C$3+$E$3*B9</f>
        <v>2.8725000000000001</v>
      </c>
      <c r="D9" s="3">
        <f t="shared" ref="D9:D17" ca="1" si="1">C9*(1+$G$3*2*(RAND()-0.5))</f>
        <v>2.9632442198330908</v>
      </c>
    </row>
    <row r="10" spans="2:14" x14ac:dyDescent="0.25">
      <c r="B10" s="1">
        <v>1.35</v>
      </c>
      <c r="C10" s="3">
        <f t="shared" si="0"/>
        <v>2.7974999999999999</v>
      </c>
      <c r="D10" s="3">
        <f t="shared" ca="1" si="1"/>
        <v>2.6725162187165972</v>
      </c>
    </row>
    <row r="11" spans="2:14" x14ac:dyDescent="0.25">
      <c r="B11" s="1">
        <v>1.85</v>
      </c>
      <c r="C11" s="3">
        <f t="shared" si="0"/>
        <v>2.7225000000000001</v>
      </c>
      <c r="D11" s="3">
        <f t="shared" ca="1" si="1"/>
        <v>2.6302462294980704</v>
      </c>
    </row>
    <row r="12" spans="2:14" x14ac:dyDescent="0.25">
      <c r="B12" s="1">
        <v>2.35</v>
      </c>
      <c r="C12" s="3">
        <f t="shared" si="0"/>
        <v>2.6475</v>
      </c>
      <c r="D12" s="3">
        <f t="shared" ca="1" si="1"/>
        <v>2.7300927543113667</v>
      </c>
    </row>
    <row r="13" spans="2:14" x14ac:dyDescent="0.25">
      <c r="B13" s="1">
        <v>2.85</v>
      </c>
      <c r="C13" s="3">
        <f t="shared" si="0"/>
        <v>2.5724999999999998</v>
      </c>
      <c r="D13" s="3">
        <f t="shared" ca="1" si="1"/>
        <v>2.6902815231539265</v>
      </c>
    </row>
    <row r="14" spans="2:14" x14ac:dyDescent="0.25">
      <c r="B14" s="1">
        <v>3.35</v>
      </c>
      <c r="C14" s="3">
        <f t="shared" si="0"/>
        <v>2.4975000000000001</v>
      </c>
      <c r="D14" s="3">
        <f t="shared" ca="1" si="1"/>
        <v>2.5451767969654728</v>
      </c>
    </row>
    <row r="15" spans="2:14" x14ac:dyDescent="0.25">
      <c r="B15" s="1">
        <v>3.85</v>
      </c>
      <c r="C15" s="3">
        <f t="shared" si="0"/>
        <v>2.4224999999999999</v>
      </c>
      <c r="D15" s="3">
        <f t="shared" ca="1" si="1"/>
        <v>2.3555987806120706</v>
      </c>
    </row>
    <row r="16" spans="2:14" x14ac:dyDescent="0.25">
      <c r="B16" s="1">
        <v>4.3499999999999996</v>
      </c>
      <c r="C16" s="3">
        <f t="shared" si="0"/>
        <v>2.3475000000000001</v>
      </c>
      <c r="D16" s="3">
        <f t="shared" ca="1" si="1"/>
        <v>2.2562200772628098</v>
      </c>
    </row>
    <row r="17" spans="2:4" x14ac:dyDescent="0.25">
      <c r="B17" s="1">
        <v>4.8499999999999996</v>
      </c>
      <c r="C17" s="3">
        <f t="shared" si="0"/>
        <v>2.2725</v>
      </c>
      <c r="D17" s="3">
        <f t="shared" ca="1" si="1"/>
        <v>2.2440987990970656</v>
      </c>
    </row>
    <row r="18" spans="2:4" x14ac:dyDescent="0.25">
      <c r="B18" s="1"/>
    </row>
    <row r="19" spans="2:4" x14ac:dyDescent="0.25">
      <c r="B19" s="1"/>
    </row>
    <row r="20" spans="2:4" x14ac:dyDescent="0.25">
      <c r="B20" s="1"/>
    </row>
    <row r="21" spans="2:4" x14ac:dyDescent="0.25">
      <c r="B21" s="1"/>
    </row>
    <row r="22" spans="2:4" x14ac:dyDescent="0.25">
      <c r="B2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31FA-3AB1-4ADD-B3CB-6B5C775B5B5A}">
  <dimension ref="B2:H26"/>
  <sheetViews>
    <sheetView workbookViewId="0">
      <selection activeCell="F11" sqref="F11"/>
    </sheetView>
  </sheetViews>
  <sheetFormatPr defaultRowHeight="15" x14ac:dyDescent="0.25"/>
  <cols>
    <col min="1" max="1" width="2.85546875" customWidth="1"/>
    <col min="2" max="2" width="10.7109375" customWidth="1"/>
    <col min="3" max="6" width="11.42578125" customWidth="1"/>
    <col min="7" max="8" width="20.42578125" customWidth="1"/>
  </cols>
  <sheetData>
    <row r="2" spans="2:8" x14ac:dyDescent="0.25">
      <c r="B2" s="8"/>
      <c r="D2" s="1"/>
      <c r="E2" s="6" t="s">
        <v>18</v>
      </c>
      <c r="F2" s="1"/>
    </row>
    <row r="3" spans="2:8" x14ac:dyDescent="0.25">
      <c r="B3" s="1"/>
      <c r="C3" s="6" t="s">
        <v>19</v>
      </c>
      <c r="D3" s="1"/>
      <c r="E3" s="1"/>
      <c r="F3" s="1"/>
    </row>
    <row r="4" spans="2:8" x14ac:dyDescent="0.25">
      <c r="B4" s="1"/>
      <c r="C4" s="6"/>
      <c r="D4" s="1"/>
      <c r="E4" s="1"/>
      <c r="F4" s="1"/>
    </row>
    <row r="5" spans="2:8" x14ac:dyDescent="0.25">
      <c r="B5" s="1"/>
      <c r="C5" s="6"/>
      <c r="D5" s="1"/>
      <c r="E5" s="1"/>
      <c r="F5" s="1"/>
      <c r="G5" s="19" t="s">
        <v>20</v>
      </c>
      <c r="H5" s="19" t="s">
        <v>20</v>
      </c>
    </row>
    <row r="6" spans="2:8" ht="18.75" x14ac:dyDescent="0.35">
      <c r="B6" s="1"/>
      <c r="C6" s="12" t="s">
        <v>21</v>
      </c>
      <c r="D6" s="13"/>
      <c r="E6" s="13"/>
      <c r="F6" s="1"/>
      <c r="G6" s="19" t="s">
        <v>22</v>
      </c>
      <c r="H6" s="19" t="s">
        <v>23</v>
      </c>
    </row>
    <row r="7" spans="2:8" x14ac:dyDescent="0.25">
      <c r="B7" s="1"/>
      <c r="D7" s="1"/>
      <c r="E7" s="1"/>
      <c r="F7" s="1"/>
      <c r="G7" s="15">
        <v>-0.15</v>
      </c>
      <c r="H7" s="15">
        <v>3</v>
      </c>
    </row>
    <row r="8" spans="2:8" x14ac:dyDescent="0.25">
      <c r="B8" s="1"/>
      <c r="D8" s="1"/>
      <c r="E8" s="1"/>
      <c r="F8" s="1"/>
      <c r="G8" s="8"/>
      <c r="H8" s="8"/>
    </row>
    <row r="9" spans="2:8" x14ac:dyDescent="0.25">
      <c r="B9" s="1"/>
      <c r="C9" s="24" t="s">
        <v>24</v>
      </c>
      <c r="D9" s="24" t="s">
        <v>13</v>
      </c>
      <c r="E9" s="24" t="s">
        <v>14</v>
      </c>
      <c r="F9" s="24" t="s">
        <v>25</v>
      </c>
      <c r="G9" s="24" t="s">
        <v>26</v>
      </c>
      <c r="H9" s="24" t="s">
        <v>26</v>
      </c>
    </row>
    <row r="10" spans="2:8" ht="18.75" x14ac:dyDescent="0.35">
      <c r="B10" s="1"/>
      <c r="C10" s="25" t="s">
        <v>27</v>
      </c>
      <c r="D10" s="25" t="s">
        <v>28</v>
      </c>
      <c r="E10" s="25" t="s">
        <v>29</v>
      </c>
      <c r="F10" s="25" t="s">
        <v>30</v>
      </c>
      <c r="G10" s="25" t="s">
        <v>31</v>
      </c>
      <c r="H10" s="26" t="s">
        <v>32</v>
      </c>
    </row>
    <row r="11" spans="2:8" x14ac:dyDescent="0.25">
      <c r="B11" s="8" t="s">
        <v>33</v>
      </c>
      <c r="C11" s="20">
        <v>0.1</v>
      </c>
      <c r="D11" s="21"/>
      <c r="E11" s="21"/>
      <c r="F11" s="22" t="s">
        <v>34</v>
      </c>
      <c r="G11" s="23">
        <f>100*(D11-$G$7)/$G$7</f>
        <v>-100</v>
      </c>
      <c r="H11" s="23">
        <f>100*(E11-$H$7)/$H$7</f>
        <v>-100</v>
      </c>
    </row>
    <row r="12" spans="2:8" x14ac:dyDescent="0.25">
      <c r="B12" s="1"/>
      <c r="C12" s="17">
        <v>0.1</v>
      </c>
      <c r="D12" s="16">
        <v>-0.14024428317355089</v>
      </c>
      <c r="E12" s="16">
        <v>2.8871679161444388</v>
      </c>
      <c r="F12" s="16">
        <v>0.74916168463172328</v>
      </c>
      <c r="G12" s="16">
        <f t="shared" ref="G12:G25" si="0">100*(D12-$G$7)/$G$7</f>
        <v>-6.5038112176327347</v>
      </c>
      <c r="H12" s="16">
        <f t="shared" ref="H12:H25" si="1">100*(E12-$H$7)/$H$7</f>
        <v>-3.7610694618520402</v>
      </c>
    </row>
    <row r="13" spans="2:8" x14ac:dyDescent="0.25">
      <c r="B13" s="1"/>
      <c r="C13" s="17">
        <v>0.1</v>
      </c>
      <c r="D13" s="18">
        <v>-0.19001253896565629</v>
      </c>
      <c r="E13" s="18">
        <v>3.0856068062965942</v>
      </c>
      <c r="F13" s="18">
        <v>0.85429308445392904</v>
      </c>
      <c r="G13" s="16">
        <f t="shared" si="0"/>
        <v>26.675025977104195</v>
      </c>
      <c r="H13" s="16">
        <f t="shared" si="1"/>
        <v>2.8535602098864743</v>
      </c>
    </row>
    <row r="14" spans="2:8" x14ac:dyDescent="0.25">
      <c r="B14" s="1"/>
      <c r="C14" s="17">
        <v>0.1</v>
      </c>
      <c r="D14" s="16">
        <v>-9.2857024025648438E-2</v>
      </c>
      <c r="E14" s="16">
        <v>2.7626684140490645</v>
      </c>
      <c r="F14" s="16">
        <v>0.49530236760313079</v>
      </c>
      <c r="G14" s="16">
        <f t="shared" si="0"/>
        <v>-38.095317316234372</v>
      </c>
      <c r="H14" s="16">
        <f t="shared" si="1"/>
        <v>-7.9110528650311833</v>
      </c>
    </row>
    <row r="15" spans="2:8" x14ac:dyDescent="0.25">
      <c r="B15" s="1"/>
      <c r="C15" s="17">
        <v>0.1</v>
      </c>
      <c r="D15" s="16">
        <v>-0.16647567413895858</v>
      </c>
      <c r="E15" s="16">
        <v>3.0055323947794612</v>
      </c>
      <c r="F15" s="16">
        <v>0.66964901899845142</v>
      </c>
      <c r="G15" s="16">
        <f t="shared" si="0"/>
        <v>10.983782759305727</v>
      </c>
      <c r="H15" s="16">
        <f t="shared" si="1"/>
        <v>0.1844131593153738</v>
      </c>
    </row>
    <row r="16" spans="2:8" x14ac:dyDescent="0.25">
      <c r="B16" s="1"/>
      <c r="C16" s="17">
        <v>0.1</v>
      </c>
      <c r="D16" s="16">
        <v>-0.13338845782418432</v>
      </c>
      <c r="E16" s="16">
        <v>3.0378133004623198</v>
      </c>
      <c r="F16" s="16">
        <v>0.60933162539261454</v>
      </c>
      <c r="G16" s="16">
        <f t="shared" si="0"/>
        <v>-11.074361450543783</v>
      </c>
      <c r="H16" s="16">
        <f t="shared" si="1"/>
        <v>1.260443348743993</v>
      </c>
    </row>
    <row r="17" spans="2:8" x14ac:dyDescent="0.25">
      <c r="B17" s="1"/>
      <c r="C17" s="17">
        <v>0.05</v>
      </c>
      <c r="D17" s="14">
        <v>-0.14278315292908017</v>
      </c>
      <c r="E17" s="14">
        <v>2.9710057116411104</v>
      </c>
      <c r="F17" s="14">
        <v>0.80857551609993472</v>
      </c>
      <c r="G17" s="16">
        <f t="shared" si="0"/>
        <v>-4.8112313806132159</v>
      </c>
      <c r="H17" s="16">
        <f t="shared" si="1"/>
        <v>-0.96647627862965402</v>
      </c>
    </row>
    <row r="18" spans="2:8" x14ac:dyDescent="0.25">
      <c r="B18" s="1"/>
      <c r="C18" s="17">
        <v>0.05</v>
      </c>
      <c r="D18" s="14"/>
      <c r="E18" s="14"/>
      <c r="F18" s="14"/>
      <c r="G18" s="16">
        <f t="shared" si="0"/>
        <v>-100</v>
      </c>
      <c r="H18" s="16">
        <f t="shared" si="1"/>
        <v>-100</v>
      </c>
    </row>
    <row r="19" spans="2:8" x14ac:dyDescent="0.25">
      <c r="B19" s="1"/>
      <c r="C19" s="17">
        <v>0.05</v>
      </c>
      <c r="D19" s="14"/>
      <c r="E19" s="14"/>
      <c r="F19" s="14"/>
      <c r="G19" s="16">
        <f t="shared" si="0"/>
        <v>-100</v>
      </c>
      <c r="H19" s="16">
        <f t="shared" si="1"/>
        <v>-100</v>
      </c>
    </row>
    <row r="20" spans="2:8" x14ac:dyDescent="0.25">
      <c r="B20" s="1"/>
      <c r="C20" s="17">
        <v>0.08</v>
      </c>
      <c r="D20" s="14"/>
      <c r="E20" s="14"/>
      <c r="F20" s="14"/>
      <c r="G20" s="16">
        <f t="shared" si="0"/>
        <v>-100</v>
      </c>
      <c r="H20" s="16">
        <f t="shared" si="1"/>
        <v>-100</v>
      </c>
    </row>
    <row r="21" spans="2:8" x14ac:dyDescent="0.25">
      <c r="B21" s="1"/>
      <c r="C21" s="17">
        <v>0.08</v>
      </c>
      <c r="D21" s="14"/>
      <c r="E21" s="14"/>
      <c r="F21" s="14"/>
      <c r="G21" s="16">
        <f t="shared" si="0"/>
        <v>-100</v>
      </c>
      <c r="H21" s="16">
        <f t="shared" si="1"/>
        <v>-100</v>
      </c>
    </row>
    <row r="22" spans="2:8" x14ac:dyDescent="0.25">
      <c r="B22" s="1"/>
      <c r="C22" s="17">
        <v>0.08</v>
      </c>
      <c r="D22" s="14"/>
      <c r="E22" s="14"/>
      <c r="F22" s="14"/>
      <c r="G22" s="16">
        <f t="shared" si="0"/>
        <v>-100</v>
      </c>
      <c r="H22" s="16">
        <f t="shared" si="1"/>
        <v>-100</v>
      </c>
    </row>
    <row r="23" spans="2:8" x14ac:dyDescent="0.25">
      <c r="B23" s="1"/>
      <c r="C23" s="17">
        <v>0.15</v>
      </c>
      <c r="D23" s="14"/>
      <c r="E23" s="14"/>
      <c r="F23" s="14"/>
      <c r="G23" s="16">
        <f t="shared" si="0"/>
        <v>-100</v>
      </c>
      <c r="H23" s="16">
        <f t="shared" si="1"/>
        <v>-100</v>
      </c>
    </row>
    <row r="24" spans="2:8" x14ac:dyDescent="0.25">
      <c r="B24" s="1"/>
      <c r="C24" s="17">
        <v>0.15</v>
      </c>
      <c r="D24" s="14"/>
      <c r="E24" s="14"/>
      <c r="F24" s="14"/>
      <c r="G24" s="16">
        <f t="shared" si="0"/>
        <v>-100</v>
      </c>
      <c r="H24" s="16">
        <f t="shared" si="1"/>
        <v>-100</v>
      </c>
    </row>
    <row r="25" spans="2:8" x14ac:dyDescent="0.25">
      <c r="B25" s="1"/>
      <c r="C25" s="17">
        <v>0.15</v>
      </c>
      <c r="D25" s="14"/>
      <c r="E25" s="14"/>
      <c r="F25" s="14"/>
      <c r="G25" s="16">
        <f t="shared" si="0"/>
        <v>-100</v>
      </c>
      <c r="H25" s="16">
        <f t="shared" si="1"/>
        <v>-100</v>
      </c>
    </row>
    <row r="26" spans="2:8" x14ac:dyDescent="0.25">
      <c r="B26" s="1"/>
      <c r="C26" s="1"/>
      <c r="D26" s="1"/>
      <c r="E26" s="1"/>
      <c r="F26" s="1"/>
      <c r="G26" s="1"/>
      <c r="H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8AAF-E17A-43BD-ABB3-54DA41AABDE5}">
  <dimension ref="B2:G13"/>
  <sheetViews>
    <sheetView workbookViewId="0">
      <selection activeCell="D8" sqref="D8"/>
    </sheetView>
  </sheetViews>
  <sheetFormatPr defaultRowHeight="15" x14ac:dyDescent="0.25"/>
  <cols>
    <col min="1" max="1" width="3" customWidth="1"/>
    <col min="2" max="6" width="12.42578125" customWidth="1"/>
    <col min="7" max="7" width="17" customWidth="1"/>
  </cols>
  <sheetData>
    <row r="2" spans="2:7" x14ac:dyDescent="0.25">
      <c r="B2" t="s">
        <v>35</v>
      </c>
    </row>
    <row r="4" spans="2:7" ht="50.25" x14ac:dyDescent="0.25">
      <c r="B4" s="29" t="s">
        <v>36</v>
      </c>
      <c r="C4" s="29" t="s">
        <v>48</v>
      </c>
      <c r="D4" s="29" t="s">
        <v>46</v>
      </c>
      <c r="E4" s="29"/>
      <c r="F4" s="29"/>
      <c r="G4" s="29" t="s">
        <v>47</v>
      </c>
    </row>
    <row r="5" spans="2:7" ht="15.75" x14ac:dyDescent="0.25">
      <c r="B5" s="30" t="s">
        <v>37</v>
      </c>
      <c r="C5" s="30">
        <v>5.79</v>
      </c>
      <c r="D5" s="30">
        <v>0.24099999999999999</v>
      </c>
      <c r="E5" s="30"/>
      <c r="F5" s="30"/>
      <c r="G5" s="30">
        <v>2.99</v>
      </c>
    </row>
    <row r="6" spans="2:7" ht="15.75" x14ac:dyDescent="0.25">
      <c r="B6" s="30" t="s">
        <v>38</v>
      </c>
      <c r="C6" s="30">
        <v>10.8</v>
      </c>
      <c r="D6" s="30">
        <v>0.61499999999999999</v>
      </c>
      <c r="E6" s="30"/>
      <c r="F6" s="30"/>
      <c r="G6" s="30">
        <v>3</v>
      </c>
    </row>
    <row r="7" spans="2:7" ht="15.75" x14ac:dyDescent="0.25">
      <c r="B7" s="30" t="s">
        <v>39</v>
      </c>
      <c r="C7" s="30">
        <v>15</v>
      </c>
      <c r="D7" s="30">
        <v>1</v>
      </c>
      <c r="E7" s="30"/>
      <c r="F7" s="30"/>
      <c r="G7" s="30">
        <v>2.96</v>
      </c>
    </row>
    <row r="8" spans="2:7" ht="15.75" x14ac:dyDescent="0.25">
      <c r="B8" s="30" t="s">
        <v>40</v>
      </c>
      <c r="C8" s="30">
        <v>22.8</v>
      </c>
      <c r="D8" s="30">
        <v>1.88</v>
      </c>
      <c r="E8" s="30"/>
      <c r="F8" s="30"/>
      <c r="G8" s="30">
        <v>2.98</v>
      </c>
    </row>
    <row r="9" spans="2:7" ht="15.75" x14ac:dyDescent="0.25">
      <c r="B9" s="30" t="s">
        <v>41</v>
      </c>
      <c r="C9" s="30">
        <v>77.8</v>
      </c>
      <c r="D9" s="30">
        <v>11.9</v>
      </c>
      <c r="E9" s="30"/>
      <c r="F9" s="30"/>
      <c r="G9" s="30">
        <v>3.01</v>
      </c>
    </row>
    <row r="10" spans="2:7" ht="15.75" x14ac:dyDescent="0.25">
      <c r="B10" s="30" t="s">
        <v>42</v>
      </c>
      <c r="C10" s="30">
        <v>143</v>
      </c>
      <c r="D10" s="30">
        <v>29.5</v>
      </c>
      <c r="E10" s="30"/>
      <c r="F10" s="30"/>
      <c r="G10" s="30">
        <v>2.98</v>
      </c>
    </row>
    <row r="11" spans="2:7" ht="15.75" x14ac:dyDescent="0.25">
      <c r="B11" s="30" t="s">
        <v>43</v>
      </c>
      <c r="C11" s="30">
        <v>287</v>
      </c>
      <c r="D11" s="30">
        <v>84</v>
      </c>
      <c r="E11" s="30"/>
      <c r="F11" s="30"/>
      <c r="G11" s="30">
        <v>2.98</v>
      </c>
    </row>
    <row r="12" spans="2:7" ht="15.75" x14ac:dyDescent="0.25">
      <c r="B12" s="30" t="s">
        <v>44</v>
      </c>
      <c r="C12" s="30">
        <v>450</v>
      </c>
      <c r="D12" s="30">
        <v>165</v>
      </c>
      <c r="E12" s="30"/>
      <c r="F12" s="30"/>
      <c r="G12" s="30">
        <v>2.99</v>
      </c>
    </row>
    <row r="13" spans="2:7" ht="15.75" x14ac:dyDescent="0.25">
      <c r="B13" s="30" t="s">
        <v>45</v>
      </c>
      <c r="C13" s="30">
        <v>590</v>
      </c>
      <c r="D13" s="30">
        <v>248</v>
      </c>
      <c r="E13" s="30"/>
      <c r="F13" s="30"/>
      <c r="G13" s="30">
        <v>2.99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1 - Excel Plotting</vt:lpstr>
      <vt:lpstr>Cartesian Linear</vt:lpstr>
      <vt:lpstr>Student Table 2</vt:lpstr>
      <vt:lpstr>Part 2 - Log-Log Plotting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2023-08-10T21:08:06Z</dcterms:modified>
</cp:coreProperties>
</file>